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575" windowHeight="8790" activeTab="1"/>
  </bookViews>
  <sheets>
    <sheet name="Graph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</sheets>
  <definedNames>
    <definedName name="nw0105">'2015'!$E$47</definedName>
    <definedName name="nw0206">'2008'!$E$44</definedName>
    <definedName name="nw0606">'2009'!$E$59</definedName>
    <definedName name="nw1206">'2010'!$E$51</definedName>
  </definedNames>
  <calcPr fullCalcOnLoad="1"/>
</workbook>
</file>

<file path=xl/sharedStrings.xml><?xml version="1.0" encoding="utf-8"?>
<sst xmlns="http://schemas.openxmlformats.org/spreadsheetml/2006/main" count="492" uniqueCount="62">
  <si>
    <t>Assets</t>
  </si>
  <si>
    <t>Type</t>
  </si>
  <si>
    <t>Name</t>
  </si>
  <si>
    <t>Est. Cash Value</t>
  </si>
  <si>
    <t xml:space="preserve"> </t>
  </si>
  <si>
    <t>Cars</t>
  </si>
  <si>
    <t>Investments</t>
  </si>
  <si>
    <t>Shares</t>
  </si>
  <si>
    <t>Price</t>
  </si>
  <si>
    <t>Wedding Ring</t>
  </si>
  <si>
    <t>Misc. Household Items</t>
  </si>
  <si>
    <t>Total Assets</t>
  </si>
  <si>
    <t>Liabilities</t>
  </si>
  <si>
    <t xml:space="preserve">Name </t>
  </si>
  <si>
    <t>Est. Amount</t>
  </si>
  <si>
    <t>Loans</t>
  </si>
  <si>
    <t>Student Loan</t>
  </si>
  <si>
    <t>Credit Cards</t>
  </si>
  <si>
    <t>Total Liabilities</t>
  </si>
  <si>
    <t>Net Worth</t>
  </si>
  <si>
    <t>Date</t>
  </si>
  <si>
    <t>Accounts</t>
  </si>
  <si>
    <t>Account #</t>
  </si>
  <si>
    <t>Login ID</t>
  </si>
  <si>
    <t>Website</t>
  </si>
  <si>
    <t>Phone</t>
  </si>
  <si>
    <t>Notes</t>
  </si>
  <si>
    <t>Money Market</t>
  </si>
  <si>
    <t>Other Investments</t>
  </si>
  <si>
    <t>Other Assets</t>
  </si>
  <si>
    <t xml:space="preserve">Net Worth </t>
  </si>
  <si>
    <t xml:space="preserve"> 401(K)</t>
  </si>
  <si>
    <t xml:space="preserve"> 403(b)</t>
  </si>
  <si>
    <t>Stock broker ROTH IRA</t>
  </si>
  <si>
    <t>Car #1</t>
  </si>
  <si>
    <t>Car #2</t>
  </si>
  <si>
    <t>Emergency Fund</t>
  </si>
  <si>
    <t>Car#1 Loan</t>
  </si>
  <si>
    <t>Credit Card #1</t>
  </si>
  <si>
    <t>Credit Card #2</t>
  </si>
  <si>
    <t>MUTUAL FUNDS</t>
  </si>
  <si>
    <t>Real Estate</t>
  </si>
  <si>
    <t>House</t>
  </si>
  <si>
    <t>Mortgage</t>
  </si>
  <si>
    <t>Stock #1</t>
  </si>
  <si>
    <t>Stock #2</t>
  </si>
  <si>
    <t>Stock #3</t>
  </si>
  <si>
    <t>Stock #4</t>
  </si>
  <si>
    <t>Mutual Fund #1</t>
  </si>
  <si>
    <t>Mutual Fund #2</t>
  </si>
  <si>
    <t>Checking</t>
  </si>
  <si>
    <t>Savings</t>
  </si>
  <si>
    <t>FLOP 2007</t>
  </si>
  <si>
    <t>FLOP 2008</t>
  </si>
  <si>
    <t>FLOP 2009</t>
  </si>
  <si>
    <t>FLOP 2010</t>
  </si>
  <si>
    <t>FLOP 2011</t>
  </si>
  <si>
    <t>FLOP 2012</t>
  </si>
  <si>
    <t>FLOP 2013</t>
  </si>
  <si>
    <t>FLOP 2014</t>
  </si>
  <si>
    <t>From:</t>
  </si>
  <si>
    <t xml:space="preserve">From: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</si>
</sst>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6" formatCode="yyyy"/>
    <numFmt numFmtId="167" formatCode="[$-409]dddd\,\ mmmm\ dd\,\ yyyy"/>
    <numFmt numFmtId="168" formatCode="mmm\-yyyy"/>
    <numFmt numFmtId="169" formatCode="yyyy"/>
  </numFmts>
  <fonts count="20">
    <font>
      <sz val="11"/>
      <name val="AvantGarde Bk BT"/>
      <family val="0"/>
    </font>
    <font>
      <sz val="20"/>
      <color indexed="9"/>
      <name val="Arial"/>
      <family val="0"/>
    </font>
    <font>
      <sz val="10"/>
      <color indexed="9"/>
      <name val="Arial"/>
      <family val="0"/>
    </font>
    <font>
      <b/>
      <u val="single"/>
      <sz val="16"/>
      <color indexed="63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AvantGarde Bk BT"/>
      <family val="0"/>
    </font>
    <font>
      <sz val="20.25"/>
      <name val="AvantGarde Bk BT"/>
      <family val="0"/>
    </font>
    <font>
      <b/>
      <sz val="20.75"/>
      <name val="AvantGarde Bk BT"/>
      <family val="0"/>
    </font>
    <font>
      <sz val="20.75"/>
      <name val="AvantGarde Bk BT"/>
      <family val="0"/>
    </font>
    <font>
      <sz val="10"/>
      <color indexed="10"/>
      <name val="Arial"/>
      <family val="0"/>
    </font>
    <font>
      <sz val="14"/>
      <name val="Jivetalk"/>
      <family val="0"/>
    </font>
    <font>
      <u val="single"/>
      <sz val="14"/>
      <name val="Jivetalk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36"/>
      <name val="AvantGarde Bk BT"/>
      <family val="0"/>
    </font>
    <font>
      <b/>
      <sz val="11"/>
      <name val="AvantGarde Bk BT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  <xf numFmtId="0" fontId="15" fillId="4" borderId="0" xfId="2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20" applyFill="1" applyAlignment="1">
      <alignment/>
    </xf>
    <xf numFmtId="0" fontId="15" fillId="0" borderId="0" xfId="20" applyAlignment="1">
      <alignment/>
    </xf>
    <xf numFmtId="1" fontId="0" fillId="0" borderId="0" xfId="0" applyNumberFormat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3" xfId="0" applyFill="1" applyBorder="1" applyAlignment="1">
      <alignment/>
    </xf>
    <xf numFmtId="0" fontId="16" fillId="3" borderId="1" xfId="0" applyFont="1" applyFill="1" applyBorder="1" applyAlignment="1">
      <alignment/>
    </xf>
    <xf numFmtId="2" fontId="17" fillId="3" borderId="1" xfId="0" applyNumberFormat="1" applyFont="1" applyFill="1" applyBorder="1" applyAlignment="1">
      <alignment/>
    </xf>
    <xf numFmtId="164" fontId="17" fillId="3" borderId="1" xfId="0" applyNumberFormat="1" applyFont="1" applyFill="1" applyBorder="1" applyAlignment="1">
      <alignment/>
    </xf>
    <xf numFmtId="164" fontId="16" fillId="3" borderId="2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/>
    </xf>
    <xf numFmtId="164" fontId="0" fillId="5" borderId="1" xfId="0" applyNumberFormat="1" applyFill="1" applyBorder="1" applyAlignment="1">
      <alignment/>
    </xf>
    <xf numFmtId="164" fontId="0" fillId="5" borderId="2" xfId="0" applyNumberFormat="1" applyFill="1" applyBorder="1" applyAlignment="1">
      <alignment horizontal="center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0" fontId="0" fillId="5" borderId="3" xfId="0" applyFill="1" applyBorder="1" applyAlignment="1">
      <alignment/>
    </xf>
    <xf numFmtId="0" fontId="16" fillId="5" borderId="1" xfId="0" applyFont="1" applyFill="1" applyBorder="1" applyAlignment="1">
      <alignment/>
    </xf>
    <xf numFmtId="0" fontId="17" fillId="5" borderId="1" xfId="0" applyFont="1" applyFill="1" applyBorder="1" applyAlignment="1">
      <alignment/>
    </xf>
    <xf numFmtId="164" fontId="16" fillId="5" borderId="2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1925"/>
          <c:w val="0.9625"/>
          <c:h val="0.873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Graph!$A$5:$A$11</c:f>
              <c:strCache>
                <c:ptCount val="7"/>
                <c:pt idx="0">
                  <c:v>39448</c:v>
                </c:pt>
                <c:pt idx="1">
                  <c:v>39814</c:v>
                </c:pt>
                <c:pt idx="2">
                  <c:v>40179</c:v>
                </c:pt>
                <c:pt idx="3">
                  <c:v>40544</c:v>
                </c:pt>
                <c:pt idx="4">
                  <c:v>40909</c:v>
                </c:pt>
                <c:pt idx="5">
                  <c:v>41275</c:v>
                </c:pt>
                <c:pt idx="6">
                  <c:v>41640</c:v>
                </c:pt>
              </c:strCache>
            </c:strRef>
          </c:cat>
          <c:val>
            <c:numRef>
              <c:f>Graph!$B$5:$B$11</c:f>
              <c:numCache>
                <c:ptCount val="7"/>
                <c:pt idx="0">
                  <c:v>51135.20999999999</c:v>
                </c:pt>
                <c:pt idx="1">
                  <c:v>71135.20999999999</c:v>
                </c:pt>
                <c:pt idx="2">
                  <c:v>71135.20999999999</c:v>
                </c:pt>
                <c:pt idx="3">
                  <c:v>71135.20999999999</c:v>
                </c:pt>
                <c:pt idx="4">
                  <c:v>71135.20999999999</c:v>
                </c:pt>
                <c:pt idx="5">
                  <c:v>71135.20999999999</c:v>
                </c:pt>
                <c:pt idx="6">
                  <c:v>71135.20999999999</c:v>
                </c:pt>
              </c:numCache>
            </c:numRef>
          </c:val>
          <c:smooth val="0"/>
        </c:ser>
        <c:marker val="1"/>
        <c:axId val="36735064"/>
        <c:axId val="62180121"/>
      </c:lineChart>
      <c:catAx>
        <c:axId val="36735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80121"/>
        <c:crosses val="autoZero"/>
        <c:auto val="1"/>
        <c:lblOffset val="100"/>
        <c:noMultiLvlLbl val="0"/>
      </c:catAx>
      <c:valAx>
        <c:axId val="62180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vantGarde Bk BT"/>
                    <a:ea typeface="AvantGarde Bk BT"/>
                    <a:cs typeface="AvantGarde Bk BT"/>
                  </a:rPr>
                  <a:t>Net Worth</a:t>
                </a:r>
              </a:p>
            </c:rich>
          </c:tx>
          <c:layout>
            <c:manualLayout>
              <c:xMode val="factor"/>
              <c:yMode val="factor"/>
              <c:x val="0.008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35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vantGarde Bk BT"/>
          <a:ea typeface="AvantGarde Bk BT"/>
          <a:cs typeface="AvantGarde Bk B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christianpf.com/" TargetMode="External" /><Relationship Id="rId3" Type="http://schemas.openxmlformats.org/officeDocument/2006/relationships/hyperlink" Target="http://christianpf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0</xdr:row>
      <xdr:rowOff>76200</xdr:rowOff>
    </xdr:from>
    <xdr:to>
      <xdr:col>14</xdr:col>
      <xdr:colOff>790575</xdr:colOff>
      <xdr:row>22</xdr:row>
      <xdr:rowOff>200025</xdr:rowOff>
    </xdr:to>
    <xdr:graphicFrame>
      <xdr:nvGraphicFramePr>
        <xdr:cNvPr id="1" name="Chart 2"/>
        <xdr:cNvGraphicFramePr/>
      </xdr:nvGraphicFramePr>
      <xdr:xfrm>
        <a:off x="2905125" y="76200"/>
        <a:ext cx="104013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49</xdr:row>
      <xdr:rowOff>0</xdr:rowOff>
    </xdr:from>
    <xdr:to>
      <xdr:col>4</xdr:col>
      <xdr:colOff>1057275</xdr:colOff>
      <xdr:row>55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267825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48</xdr:row>
      <xdr:rowOff>0</xdr:rowOff>
    </xdr:from>
    <xdr:to>
      <xdr:col>4</xdr:col>
      <xdr:colOff>1057275</xdr:colOff>
      <xdr:row>54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086850"/>
          <a:ext cx="2686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workbookViewId="0" topLeftCell="A1">
      <selection activeCell="B5" sqref="B5"/>
    </sheetView>
  </sheetViews>
  <sheetFormatPr defaultColWidth="8.796875" defaultRowHeight="14.25"/>
  <cols>
    <col min="1" max="1" width="11.19921875" style="0" bestFit="1" customWidth="1"/>
    <col min="2" max="2" width="16.8984375" style="0" customWidth="1"/>
    <col min="3" max="3" width="6.5" style="0" customWidth="1"/>
  </cols>
  <sheetData>
    <row r="3" spans="1:2" ht="18">
      <c r="A3" s="13" t="s">
        <v>20</v>
      </c>
      <c r="B3" s="13" t="s">
        <v>19</v>
      </c>
    </row>
    <row r="4" spans="1:2" ht="18">
      <c r="A4" s="10"/>
      <c r="B4" s="10"/>
    </row>
    <row r="5" spans="1:2" ht="18">
      <c r="A5" s="11">
        <v>39448</v>
      </c>
      <c r="B5" s="12">
        <f>'2008'!E46</f>
        <v>51135.20999999999</v>
      </c>
    </row>
    <row r="6" spans="1:2" ht="18">
      <c r="A6" s="11">
        <v>39814</v>
      </c>
      <c r="B6" s="12">
        <f>'2009'!E46</f>
        <v>71135.20999999999</v>
      </c>
    </row>
    <row r="7" spans="1:2" ht="18">
      <c r="A7" s="11">
        <v>40179</v>
      </c>
      <c r="B7" s="12">
        <f>'2010'!E46</f>
        <v>71135.20999999999</v>
      </c>
    </row>
    <row r="8" spans="1:2" ht="18">
      <c r="A8" s="11">
        <v>40544</v>
      </c>
      <c r="B8" s="12">
        <f>'2011'!E46</f>
        <v>71135.20999999999</v>
      </c>
    </row>
    <row r="9" spans="1:2" ht="18">
      <c r="A9" s="11">
        <v>40909</v>
      </c>
      <c r="B9" s="12">
        <f>'2012'!E46</f>
        <v>71135.20999999999</v>
      </c>
    </row>
    <row r="10" spans="1:2" ht="18">
      <c r="A10" s="11">
        <v>41275</v>
      </c>
      <c r="B10" s="12">
        <f>'2013'!E46</f>
        <v>71135.20999999999</v>
      </c>
    </row>
    <row r="11" spans="1:2" ht="18">
      <c r="A11" s="11">
        <v>41640</v>
      </c>
      <c r="B11" s="12">
        <f>'2014'!E46</f>
        <v>71135.20999999999</v>
      </c>
    </row>
    <row r="12" spans="1:2" ht="18">
      <c r="A12" s="11">
        <v>42005</v>
      </c>
      <c r="B12" s="12">
        <f>'2015'!E46</f>
        <v>71135.20999999999</v>
      </c>
    </row>
    <row r="13" spans="1:2" ht="18">
      <c r="A13" s="11"/>
      <c r="B13" s="12"/>
    </row>
    <row r="14" spans="1:2" ht="18">
      <c r="A14" s="11"/>
      <c r="B14" s="12"/>
    </row>
    <row r="15" spans="1:2" ht="18">
      <c r="A15" s="11" t="s">
        <v>4</v>
      </c>
      <c r="B15" s="12"/>
    </row>
    <row r="16" spans="1:2" ht="18">
      <c r="A16" s="11"/>
      <c r="B16" s="12"/>
    </row>
    <row r="17" spans="1:2" ht="18">
      <c r="A17" s="11"/>
      <c r="B17" s="12"/>
    </row>
    <row r="18" spans="1:2" ht="18">
      <c r="A18" s="11"/>
      <c r="B18" s="12"/>
    </row>
    <row r="19" spans="1:2" ht="18">
      <c r="A19" s="11"/>
      <c r="B19" s="12"/>
    </row>
    <row r="20" spans="1:2" ht="18">
      <c r="A20" s="11"/>
      <c r="B20" s="12"/>
    </row>
    <row r="21" spans="1:2" ht="18">
      <c r="A21" s="11"/>
      <c r="B21" s="12"/>
    </row>
    <row r="22" spans="1:2" ht="18">
      <c r="A22" s="11"/>
      <c r="B22" s="12"/>
    </row>
    <row r="23" spans="1:2" ht="18">
      <c r="A23" s="11"/>
      <c r="B23" s="12"/>
    </row>
    <row r="24" spans="1:2" ht="18">
      <c r="A24" s="11"/>
      <c r="B24" s="12"/>
    </row>
    <row r="25" spans="1:2" ht="18">
      <c r="A25" s="3"/>
      <c r="B25" s="12"/>
    </row>
    <row r="26" spans="1:2" ht="14.25">
      <c r="A26" s="3"/>
      <c r="B26" s="6"/>
    </row>
    <row r="27" spans="1:2" ht="14.25">
      <c r="A27" s="3"/>
      <c r="B27" s="6"/>
    </row>
    <row r="28" spans="1:2" ht="14.25">
      <c r="A28" s="3"/>
      <c r="B28" s="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53</v>
      </c>
      <c r="B1" s="2"/>
      <c r="C1" s="55"/>
      <c r="D1" s="24" t="s">
        <v>60</v>
      </c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130000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218135.21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51135.20999999999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54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ht="14.25">
      <c r="E51" s="6"/>
    </row>
    <row r="52" spans="2:5" ht="14.25">
      <c r="B52" s="56" t="s">
        <v>61</v>
      </c>
      <c r="E52" s="6"/>
    </row>
    <row r="53" ht="14.25">
      <c r="E53" s="6"/>
    </row>
    <row r="54" ht="14.25"/>
    <row r="55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55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56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57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58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59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>C13*D13</f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>C17*D17</f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>C18*D18</f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2"/>
  <sheetViews>
    <sheetView zoomScale="85" zoomScaleNormal="85" workbookViewId="0" topLeftCell="A1">
      <selection activeCell="A1" sqref="A1"/>
    </sheetView>
  </sheetViews>
  <sheetFormatPr defaultColWidth="8.796875" defaultRowHeight="14.25"/>
  <cols>
    <col min="1" max="1" width="7" style="0" customWidth="1"/>
    <col min="2" max="2" width="38.69921875" style="0" customWidth="1"/>
    <col min="3" max="3" width="6.59765625" style="0" customWidth="1"/>
    <col min="4" max="4" width="10.19921875" style="0" customWidth="1"/>
    <col min="5" max="5" width="15.19921875" style="0" customWidth="1"/>
    <col min="6" max="6" width="12.19921875" style="3" customWidth="1"/>
    <col min="7" max="7" width="11.59765625" style="3" customWidth="1"/>
    <col min="8" max="8" width="18.3984375" style="0" customWidth="1"/>
    <col min="9" max="9" width="14.8984375" style="3" customWidth="1"/>
    <col min="10" max="10" width="35.59765625" style="0" customWidth="1"/>
    <col min="16" max="16" width="8.8984375" style="0" customWidth="1"/>
  </cols>
  <sheetData>
    <row r="1" spans="1:5" ht="25.5">
      <c r="A1" s="1" t="s">
        <v>52</v>
      </c>
      <c r="B1" s="2"/>
      <c r="C1" s="2"/>
      <c r="D1" s="14"/>
      <c r="E1" s="9" t="s">
        <v>4</v>
      </c>
    </row>
    <row r="2" ht="15" thickBot="1">
      <c r="E2" s="3"/>
    </row>
    <row r="3" spans="1:6" ht="21" thickBot="1">
      <c r="A3" s="51" t="s">
        <v>0</v>
      </c>
      <c r="B3" s="52"/>
      <c r="C3" s="15"/>
      <c r="D3" s="15"/>
      <c r="E3" s="16"/>
      <c r="F3" s="17"/>
    </row>
    <row r="4" spans="1:10" s="4" customFormat="1" ht="12.75">
      <c r="A4" s="4" t="s">
        <v>1</v>
      </c>
      <c r="B4" s="4" t="s">
        <v>2</v>
      </c>
      <c r="E4" s="17" t="s">
        <v>3</v>
      </c>
      <c r="F4" s="17" t="s">
        <v>22</v>
      </c>
      <c r="G4" s="17" t="s">
        <v>23</v>
      </c>
      <c r="H4" s="17" t="s">
        <v>24</v>
      </c>
      <c r="I4" s="17" t="s">
        <v>25</v>
      </c>
      <c r="J4" s="18" t="s">
        <v>26</v>
      </c>
    </row>
    <row r="5" spans="1:10" s="4" customFormat="1" ht="14.25">
      <c r="A5" s="2" t="s">
        <v>41</v>
      </c>
      <c r="B5" s="2"/>
      <c r="C5" s="14"/>
      <c r="D5" s="14"/>
      <c r="E5" s="17"/>
      <c r="F5" s="17"/>
      <c r="G5" s="17"/>
      <c r="H5" s="17"/>
      <c r="I5" s="17"/>
      <c r="J5" s="18"/>
    </row>
    <row r="6" spans="2:10" s="4" customFormat="1" ht="14.25">
      <c r="B6" t="s">
        <v>42</v>
      </c>
      <c r="E6" s="6">
        <v>150000</v>
      </c>
      <c r="F6" s="17"/>
      <c r="G6" s="17"/>
      <c r="H6" s="17"/>
      <c r="I6" s="17"/>
      <c r="J6" s="18"/>
    </row>
    <row r="7" spans="1:5" ht="14.25">
      <c r="A7" s="2" t="s">
        <v>5</v>
      </c>
      <c r="B7" s="2"/>
      <c r="C7" s="14"/>
      <c r="D7" s="14"/>
      <c r="E7" s="6"/>
    </row>
    <row r="8" spans="2:16" ht="14.25">
      <c r="B8" t="s">
        <v>34</v>
      </c>
      <c r="E8" s="6">
        <v>15000</v>
      </c>
      <c r="F8" s="3" t="s">
        <v>4</v>
      </c>
      <c r="G8" s="3" t="s">
        <v>4</v>
      </c>
      <c r="H8" t="s">
        <v>4</v>
      </c>
      <c r="P8" s="5"/>
    </row>
    <row r="9" spans="2:16" ht="14.25">
      <c r="B9" t="s">
        <v>35</v>
      </c>
      <c r="E9" s="6">
        <v>7000</v>
      </c>
      <c r="P9" s="5"/>
    </row>
    <row r="10" spans="1:16" ht="14.25">
      <c r="A10" s="2" t="s">
        <v>6</v>
      </c>
      <c r="B10" s="2"/>
      <c r="C10" s="2" t="s">
        <v>7</v>
      </c>
      <c r="D10" s="2" t="s">
        <v>8</v>
      </c>
      <c r="E10" s="6"/>
      <c r="P10" s="5"/>
    </row>
    <row r="11" spans="1:9" s="21" customFormat="1" ht="14.25">
      <c r="A11" s="21" t="s">
        <v>40</v>
      </c>
      <c r="C11" s="22"/>
      <c r="D11" s="19"/>
      <c r="E11" s="19"/>
      <c r="F11" s="20"/>
      <c r="G11" s="20"/>
      <c r="H11" s="23"/>
      <c r="I11" s="20"/>
    </row>
    <row r="12" spans="2:5" ht="14.25">
      <c r="B12" t="s">
        <v>48</v>
      </c>
      <c r="C12" s="7">
        <v>300</v>
      </c>
      <c r="D12" s="6">
        <v>20.62</v>
      </c>
      <c r="E12" s="6">
        <f aca="true" t="shared" si="0" ref="E12:E18">C12*D12</f>
        <v>6186</v>
      </c>
    </row>
    <row r="13" spans="2:5" ht="14.25">
      <c r="B13" t="s">
        <v>49</v>
      </c>
      <c r="C13" s="7">
        <v>300</v>
      </c>
      <c r="D13" s="6">
        <v>26.13</v>
      </c>
      <c r="E13" s="6">
        <f t="shared" si="0"/>
        <v>7839</v>
      </c>
    </row>
    <row r="14" spans="1:9" s="21" customFormat="1" ht="14.25">
      <c r="A14" s="21" t="s">
        <v>33</v>
      </c>
      <c r="C14" s="22"/>
      <c r="D14" s="19"/>
      <c r="E14" s="19"/>
      <c r="F14" s="20"/>
      <c r="G14" s="20"/>
      <c r="H14" s="23"/>
      <c r="I14" s="20"/>
    </row>
    <row r="15" spans="2:9" s="24" customFormat="1" ht="14.25">
      <c r="B15" s="24" t="s">
        <v>44</v>
      </c>
      <c r="C15" s="25">
        <v>2</v>
      </c>
      <c r="D15" s="26">
        <v>3666</v>
      </c>
      <c r="E15" s="6">
        <f>C15*D15</f>
        <v>7332</v>
      </c>
      <c r="F15" s="27"/>
      <c r="G15" s="27"/>
      <c r="H15" s="28"/>
      <c r="I15" s="27"/>
    </row>
    <row r="16" spans="2:5" ht="14.25">
      <c r="B16" t="s">
        <v>45</v>
      </c>
      <c r="C16" s="7">
        <v>25</v>
      </c>
      <c r="D16" s="6">
        <v>28.2</v>
      </c>
      <c r="E16" s="6">
        <f>C16*D16</f>
        <v>705</v>
      </c>
    </row>
    <row r="17" spans="2:5" ht="14.25">
      <c r="B17" t="s">
        <v>46</v>
      </c>
      <c r="C17" s="7">
        <v>10</v>
      </c>
      <c r="D17" s="6">
        <v>141.69</v>
      </c>
      <c r="E17" s="6">
        <f t="shared" si="0"/>
        <v>1416.9</v>
      </c>
    </row>
    <row r="18" spans="2:5" ht="14.25">
      <c r="B18" t="s">
        <v>47</v>
      </c>
      <c r="C18" s="7">
        <v>5</v>
      </c>
      <c r="D18" s="6">
        <v>38.38</v>
      </c>
      <c r="E18" s="6">
        <f t="shared" si="0"/>
        <v>191.9</v>
      </c>
    </row>
    <row r="19" spans="2:5" ht="14.25">
      <c r="B19" t="s">
        <v>27</v>
      </c>
      <c r="C19" s="7"/>
      <c r="D19" s="6"/>
      <c r="E19" s="6">
        <v>231.42</v>
      </c>
    </row>
    <row r="20" spans="1:9" s="21" customFormat="1" ht="14.25">
      <c r="A20" s="21" t="s">
        <v>28</v>
      </c>
      <c r="C20" s="22"/>
      <c r="D20" s="19"/>
      <c r="E20" s="19"/>
      <c r="F20" s="20"/>
      <c r="G20" s="20"/>
      <c r="I20" s="20"/>
    </row>
    <row r="21" spans="2:5" ht="14.25">
      <c r="B21" t="s">
        <v>31</v>
      </c>
      <c r="C21" s="7"/>
      <c r="D21" s="6"/>
      <c r="E21" s="6">
        <v>20000</v>
      </c>
    </row>
    <row r="22" spans="2:5" ht="14.25">
      <c r="B22" t="s">
        <v>32</v>
      </c>
      <c r="C22" s="7"/>
      <c r="D22" s="6"/>
      <c r="E22" s="6">
        <v>10000</v>
      </c>
    </row>
    <row r="23" spans="2:8" ht="14.25">
      <c r="B23" t="s">
        <v>36</v>
      </c>
      <c r="C23" s="7"/>
      <c r="D23" s="6"/>
      <c r="E23" s="6">
        <v>5000</v>
      </c>
      <c r="F23"/>
      <c r="H23" s="29"/>
    </row>
    <row r="24" spans="1:5" ht="14.25">
      <c r="A24" s="2" t="s">
        <v>21</v>
      </c>
      <c r="B24" s="2"/>
      <c r="C24" s="14"/>
      <c r="D24" s="14"/>
      <c r="E24" s="3"/>
    </row>
    <row r="25" spans="2:8" ht="14.25">
      <c r="B25" t="s">
        <v>50</v>
      </c>
      <c r="E25" s="6">
        <v>72</v>
      </c>
      <c r="G25" s="30"/>
      <c r="H25" s="29"/>
    </row>
    <row r="26" spans="2:8" ht="14.25">
      <c r="B26" t="s">
        <v>51</v>
      </c>
      <c r="E26" s="6">
        <v>105</v>
      </c>
      <c r="G26" s="30"/>
      <c r="H26" s="29"/>
    </row>
    <row r="27" spans="2:8" ht="14.25">
      <c r="B27" t="s">
        <v>27</v>
      </c>
      <c r="C27" s="7"/>
      <c r="D27" s="5"/>
      <c r="E27" s="6">
        <v>1055.99</v>
      </c>
      <c r="H27" s="29"/>
    </row>
    <row r="28" spans="1:5" ht="14.25">
      <c r="A28" s="2" t="s">
        <v>29</v>
      </c>
      <c r="B28" s="2"/>
      <c r="C28" s="31"/>
      <c r="D28" s="32"/>
      <c r="E28" s="6"/>
    </row>
    <row r="29" spans="2:5" ht="14.25">
      <c r="B29" t="s">
        <v>9</v>
      </c>
      <c r="C29" s="8"/>
      <c r="D29" s="5"/>
      <c r="E29" s="6">
        <v>4000</v>
      </c>
    </row>
    <row r="30" spans="2:5" ht="15" thickBot="1">
      <c r="B30" t="s">
        <v>10</v>
      </c>
      <c r="C30" s="8"/>
      <c r="D30" s="5"/>
      <c r="E30" s="6">
        <v>2000</v>
      </c>
    </row>
    <row r="31" spans="1:5" ht="15" thickBot="1">
      <c r="A31" s="33"/>
      <c r="B31" s="34" t="s">
        <v>11</v>
      </c>
      <c r="C31" s="35"/>
      <c r="D31" s="36"/>
      <c r="E31" s="37">
        <f>SUM(E6:E30)</f>
        <v>238135.21</v>
      </c>
    </row>
    <row r="32" spans="3:5" ht="14.25">
      <c r="C32" s="8"/>
      <c r="D32" s="5"/>
      <c r="E32" s="6"/>
    </row>
    <row r="33" spans="3:5" ht="15" thickBot="1">
      <c r="C33" s="8"/>
      <c r="D33" s="5"/>
      <c r="E33" s="6"/>
    </row>
    <row r="34" spans="1:5" ht="21" thickBot="1">
      <c r="A34" s="53" t="s">
        <v>12</v>
      </c>
      <c r="B34" s="54"/>
      <c r="C34" s="38"/>
      <c r="D34" s="39"/>
      <c r="E34" s="40"/>
    </row>
    <row r="35" spans="1:9" s="4" customFormat="1" ht="12.75">
      <c r="A35" s="4" t="s">
        <v>1</v>
      </c>
      <c r="B35" s="4" t="s">
        <v>13</v>
      </c>
      <c r="C35" s="41"/>
      <c r="D35" s="42"/>
      <c r="E35" s="43" t="s">
        <v>14</v>
      </c>
      <c r="F35" s="17" t="s">
        <v>22</v>
      </c>
      <c r="G35" s="17" t="s">
        <v>23</v>
      </c>
      <c r="H35" s="4" t="s">
        <v>24</v>
      </c>
      <c r="I35" s="17"/>
    </row>
    <row r="36" spans="1:5" ht="14.25">
      <c r="A36" s="2" t="s">
        <v>15</v>
      </c>
      <c r="B36" s="2" t="s">
        <v>4</v>
      </c>
      <c r="C36" s="14"/>
      <c r="D36" s="14"/>
      <c r="E36" s="6"/>
    </row>
    <row r="37" spans="2:8" ht="14.25">
      <c r="B37" t="s">
        <v>37</v>
      </c>
      <c r="E37" s="6">
        <v>12000</v>
      </c>
      <c r="H37" s="29"/>
    </row>
    <row r="38" spans="2:5" ht="14.25">
      <c r="B38" t="s">
        <v>16</v>
      </c>
      <c r="E38" s="6">
        <v>10000</v>
      </c>
    </row>
    <row r="39" spans="2:5" ht="14.25">
      <c r="B39" t="s">
        <v>43</v>
      </c>
      <c r="E39" s="6">
        <v>145000</v>
      </c>
    </row>
    <row r="40" spans="1:5" ht="14.25">
      <c r="A40" s="2" t="s">
        <v>17</v>
      </c>
      <c r="B40" s="2"/>
      <c r="C40" s="14"/>
      <c r="D40" s="14"/>
      <c r="E40" s="6"/>
    </row>
    <row r="41" spans="2:5" ht="14.25">
      <c r="B41" t="s">
        <v>38</v>
      </c>
      <c r="E41" s="6">
        <v>0</v>
      </c>
    </row>
    <row r="42" spans="2:5" ht="15" thickBot="1">
      <c r="B42" t="s">
        <v>39</v>
      </c>
      <c r="E42" s="6">
        <v>0</v>
      </c>
    </row>
    <row r="43" spans="1:5" ht="15" thickBot="1">
      <c r="A43" s="44"/>
      <c r="B43" s="45" t="s">
        <v>18</v>
      </c>
      <c r="C43" s="46"/>
      <c r="D43" s="46"/>
      <c r="E43" s="47">
        <f>SUM(E37:E42)</f>
        <v>167000</v>
      </c>
    </row>
    <row r="44" ht="14.25">
      <c r="E44" s="6"/>
    </row>
    <row r="45" ht="15" thickBot="1">
      <c r="E45" s="6"/>
    </row>
    <row r="46" spans="2:5" ht="18.75" thickBot="1">
      <c r="B46" s="48" t="s">
        <v>30</v>
      </c>
      <c r="C46" s="49"/>
      <c r="D46" s="49"/>
      <c r="E46" s="50">
        <f>E31-E43</f>
        <v>71135.20999999999</v>
      </c>
    </row>
    <row r="47" ht="14.25">
      <c r="E47" s="6"/>
    </row>
    <row r="48" ht="14.25">
      <c r="E48" s="6"/>
    </row>
    <row r="49" ht="14.25">
      <c r="E49" s="6"/>
    </row>
    <row r="50" ht="14.25">
      <c r="E50" s="6"/>
    </row>
    <row r="51" spans="2:5" ht="14.25">
      <c r="B51" s="56" t="s">
        <v>61</v>
      </c>
      <c r="E51" s="6"/>
    </row>
    <row r="52" ht="14.25">
      <c r="E52" s="6"/>
    </row>
    <row r="53" ht="14.25"/>
    <row r="54" ht="14.25"/>
  </sheetData>
  <mergeCells count="2">
    <mergeCell ref="A3:B3"/>
    <mergeCell ref="A34:B3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A.G. Edwards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Lotich </dc:creator>
  <cp:keywords/>
  <dc:description/>
  <cp:lastModifiedBy>Bob</cp:lastModifiedBy>
  <dcterms:created xsi:type="dcterms:W3CDTF">2006-02-03T01:20:24Z</dcterms:created>
  <dcterms:modified xsi:type="dcterms:W3CDTF">2008-07-16T13:01:07Z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